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<sst xmlns="http://schemas.openxmlformats.org/spreadsheetml/2006/main" count="146" uniqueCount="111">
  <si>
    <t>ASPECT ID</t>
  </si>
  <si>
    <t>ASPECT OF CRITERION - DESCRIPTION</t>
  </si>
  <si>
    <t>MAXMARK</t>
  </si>
  <si>
    <t>REQUIREMENT OR NOMINAL SIZE</t>
  </si>
  <si>
    <t>DRAWNING GRID REF.</t>
  </si>
  <si>
    <t>RESULT  OR ACTUAL VALUE</t>
  </si>
  <si>
    <t>MARK AWARDED</t>
  </si>
  <si>
    <t>A</t>
  </si>
  <si>
    <t>CONFORMITY TO DRAWING / MEETING INDUSTRY STANDARDS</t>
  </si>
  <si>
    <t>Competitor 1</t>
  </si>
  <si>
    <t>Competitor 2</t>
  </si>
  <si>
    <t>Competitor 3</t>
  </si>
  <si>
    <t>Competitor 4</t>
  </si>
  <si>
    <t>Competitor 5</t>
  </si>
  <si>
    <t>Competitor 6</t>
  </si>
  <si>
    <t>Competitor 7</t>
  </si>
  <si>
    <t>Competitor 8</t>
  </si>
  <si>
    <t>Competitor 9</t>
  </si>
  <si>
    <t>A1</t>
  </si>
  <si>
    <t>CONFORMITY TO DRAWING</t>
  </si>
  <si>
    <t>JUDGEMENT CRITERIA - SEE GUIDE</t>
  </si>
  <si>
    <t>A2</t>
  </si>
  <si>
    <t>COLLISION DAMAGE, LEAD IN/OUT</t>
  </si>
  <si>
    <t>A3</t>
  </si>
  <si>
    <t>HANDLING DAMAGE</t>
  </si>
  <si>
    <t>A4</t>
  </si>
  <si>
    <t>MISMATCH</t>
  </si>
  <si>
    <t>A5</t>
  </si>
  <si>
    <t>CHATTER MARKS</t>
  </si>
  <si>
    <t>TOTAL</t>
  </si>
  <si>
    <t>B</t>
  </si>
  <si>
    <t xml:space="preserve">SURFACE FINISH </t>
  </si>
  <si>
    <t>B1</t>
  </si>
  <si>
    <t>SURFACE FINISH (In tolerance = 3 Out = 0)</t>
  </si>
  <si>
    <t>C4</t>
  </si>
  <si>
    <t>B2</t>
  </si>
  <si>
    <t>A8</t>
  </si>
  <si>
    <t>B3</t>
  </si>
  <si>
    <t>C8</t>
  </si>
  <si>
    <t>B4</t>
  </si>
  <si>
    <t>DE-BURRING BY MACHINE</t>
  </si>
  <si>
    <t>B5</t>
  </si>
  <si>
    <t>DE-BURRING BY HAND</t>
  </si>
  <si>
    <t>C</t>
  </si>
  <si>
    <t>MAIN DIMENSIONS</t>
  </si>
  <si>
    <t>C1</t>
  </si>
  <si>
    <t>INTERNAL WIDTH</t>
  </si>
  <si>
    <t>90MM +/-0.01</t>
  </si>
  <si>
    <t>C2</t>
  </si>
  <si>
    <t xml:space="preserve">THICKNESS </t>
  </si>
  <si>
    <t>2.5MM +0.015/-0.015</t>
  </si>
  <si>
    <t>C3</t>
  </si>
  <si>
    <t>SLOT WIDTH</t>
  </si>
  <si>
    <t>9.2MM +0015/-0.015</t>
  </si>
  <si>
    <t>BORE DIAMETER</t>
  </si>
  <si>
    <t>68MM +/-0.01</t>
  </si>
  <si>
    <t>C5</t>
  </si>
  <si>
    <t>10MM H7 HOLE</t>
  </si>
  <si>
    <t>10MM +0.018/-0.0</t>
  </si>
  <si>
    <t>C6</t>
  </si>
  <si>
    <t>SLOT DEPTH</t>
  </si>
  <si>
    <t>17MM +/-0.03</t>
  </si>
  <si>
    <t>D4</t>
  </si>
  <si>
    <t>C7</t>
  </si>
  <si>
    <t>OVERALL HEIGHT</t>
  </si>
  <si>
    <t>40MM +/-0.03</t>
  </si>
  <si>
    <t>WIDTH</t>
  </si>
  <si>
    <t>95MM +/-0.02</t>
  </si>
  <si>
    <t>A6</t>
  </si>
  <si>
    <t>C9</t>
  </si>
  <si>
    <t>HEX WIDTH</t>
  </si>
  <si>
    <t>76MM +/-0.015</t>
  </si>
  <si>
    <t>C10</t>
  </si>
  <si>
    <t>HEX POSITION</t>
  </si>
  <si>
    <t>9.5MM +/-0.02</t>
  </si>
  <si>
    <t>D5</t>
  </si>
  <si>
    <t>D</t>
  </si>
  <si>
    <t>SECONDARY DIMENSIONS</t>
  </si>
  <si>
    <t>D1</t>
  </si>
  <si>
    <t>M8 X1.25 6H</t>
  </si>
  <si>
    <t>GO/NO GO</t>
  </si>
  <si>
    <t>D2</t>
  </si>
  <si>
    <t>M8 THREAD DEPTH</t>
  </si>
  <si>
    <t>10MM MIN</t>
  </si>
  <si>
    <t>D3</t>
  </si>
  <si>
    <t>INTERNAL HEIGHT</t>
  </si>
  <si>
    <t>85MM +/-0.05</t>
  </si>
  <si>
    <t xml:space="preserve">SLOT POSITION </t>
  </si>
  <si>
    <t>5.9MM +/-0.05</t>
  </si>
  <si>
    <t>BORE DEPTH</t>
  </si>
  <si>
    <t>19MM +/-0.05</t>
  </si>
  <si>
    <t>D6</t>
  </si>
  <si>
    <t>POCKET DEPTH</t>
  </si>
  <si>
    <t>11.50MM +/-0.05</t>
  </si>
  <si>
    <t>D7</t>
  </si>
  <si>
    <t>HEX HEIGHT</t>
  </si>
  <si>
    <t>18MM +/-0.05</t>
  </si>
  <si>
    <t>D8</t>
  </si>
  <si>
    <t>HEIGHT</t>
  </si>
  <si>
    <t>90MM +/-0.05</t>
  </si>
  <si>
    <t>D9</t>
  </si>
  <si>
    <t>7MM +/-0.05</t>
  </si>
  <si>
    <t>D10</t>
  </si>
  <si>
    <t>17MM +/-0.05</t>
  </si>
  <si>
    <t>E</t>
  </si>
  <si>
    <t>USE OF MATERIAL</t>
  </si>
  <si>
    <t>E1</t>
  </si>
  <si>
    <t>ACCEPTABLE USE OF MATERIAL 
1 BILLET = 5 MARKS
2 OR MORE = 0 MARKS</t>
  </si>
  <si>
    <t>YES/NO</t>
  </si>
  <si>
    <t>TOTAL MARKS</t>
  </si>
  <si>
    <t>FINAL SCORE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</si>
</sst>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10">
    <font>
      <sz val="10.0"/>
      <color rgb="FF000000"/>
      <name val="Arial"/>
    </font>
    <font>
      <b/>
    </font>
    <font/>
    <font>
      <name val="Arial"/>
    </font>
    <font>
      <color rgb="FF000000"/>
      <name val="Arial"/>
    </font>
    <font>
      <sz val="9.0"/>
      <color rgb="FF000000"/>
      <name val="&quot;Google Sans Mono&quot;"/>
    </font>
    <font>
      <sz val="11.0"/>
      <color rgb="FF000000"/>
      <name val="Inconsolata"/>
    </font>
    <font>
      <b/>
      <sz val="24.0"/>
      <color rgb="FF00FF00"/>
    </font>
    <font>
      <b/>
      <sz val="24.0"/>
      <color rgb="FFFF0000"/>
    </font>
    <font>
      <b/>
      <sz val="18.0"/>
    </font>
  </fonts>
  <fills count="6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9FC5E8"/>
        <bgColor rgb="FF9FC5E8"/>
      </patternFill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</fills>
  <borders count="10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55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 shrinkToFit="0" vertical="center" wrapText="1"/>
    </xf>
    <xf borderId="1" fillId="0" fontId="1" numFmtId="0" xfId="0" applyAlignment="1" applyBorder="1" applyFont="1">
      <alignment horizontal="center" readingOrder="0" vertical="center"/>
    </xf>
    <xf borderId="0" fillId="0" fontId="1" numFmtId="0" xfId="0" applyAlignment="1" applyFont="1">
      <alignment readingOrder="0"/>
    </xf>
    <xf borderId="1" fillId="0" fontId="1" numFmtId="0" xfId="0" applyAlignment="1" applyBorder="1" applyFont="1">
      <alignment readingOrder="0" shrinkToFit="0" vertical="center" wrapText="1"/>
    </xf>
    <xf borderId="1" fillId="0" fontId="1" numFmtId="0" xfId="0" applyAlignment="1" applyBorder="1" applyFont="1">
      <alignment horizontal="center" readingOrder="0" shrinkToFit="0" wrapText="1"/>
    </xf>
    <xf borderId="0" fillId="0" fontId="2" numFmtId="0" xfId="0" applyAlignment="1" applyFont="1">
      <alignment readingOrder="0" shrinkToFit="0" wrapText="1"/>
    </xf>
    <xf borderId="2" fillId="0" fontId="1" numFmtId="0" xfId="0" applyAlignment="1" applyBorder="1" applyFont="1">
      <alignment horizontal="center" readingOrder="0" vertical="center"/>
    </xf>
    <xf borderId="3" fillId="0" fontId="2" numFmtId="0" xfId="0" applyBorder="1" applyFont="1"/>
    <xf borderId="4" fillId="0" fontId="2" numFmtId="0" xfId="0" applyBorder="1" applyFont="1"/>
    <xf borderId="1" fillId="0" fontId="2" numFmtId="0" xfId="0" applyAlignment="1" applyBorder="1" applyFont="1">
      <alignment readingOrder="0" shrinkToFit="0" wrapText="1"/>
    </xf>
    <xf borderId="2" fillId="2" fontId="2" numFmtId="0" xfId="0" applyAlignment="1" applyBorder="1" applyFill="1" applyFont="1">
      <alignment readingOrder="0" shrinkToFit="0" wrapText="1"/>
    </xf>
    <xf borderId="1" fillId="3" fontId="3" numFmtId="0" xfId="0" applyAlignment="1" applyBorder="1" applyFill="1" applyFont="1">
      <alignment vertical="bottom"/>
    </xf>
    <xf borderId="4" fillId="3" fontId="3" numFmtId="0" xfId="0" applyAlignment="1" applyBorder="1" applyFont="1">
      <alignment vertical="bottom"/>
    </xf>
    <xf borderId="1" fillId="0" fontId="3" numFmtId="0" xfId="0" applyAlignment="1" applyBorder="1" applyFont="1">
      <alignment shrinkToFit="0" vertical="bottom" wrapText="1"/>
    </xf>
    <xf borderId="4" fillId="0" fontId="3" numFmtId="0" xfId="0" applyAlignment="1" applyBorder="1" applyFont="1">
      <alignment horizontal="center" vertical="bottom"/>
    </xf>
    <xf borderId="5" fillId="0" fontId="3" numFmtId="0" xfId="0" applyAlignment="1" applyBorder="1" applyFont="1">
      <alignment vertical="bottom"/>
    </xf>
    <xf borderId="3" fillId="0" fontId="3" numFmtId="0" xfId="0" applyAlignment="1" applyBorder="1" applyFont="1">
      <alignment horizontal="center" shrinkToFit="0" vertical="bottom" wrapText="1"/>
    </xf>
    <xf borderId="1" fillId="0" fontId="3" numFmtId="0" xfId="0" applyAlignment="1" applyBorder="1" applyFont="1">
      <alignment vertical="bottom"/>
    </xf>
    <xf borderId="6" fillId="4" fontId="4" numFmtId="0" xfId="0" applyAlignment="1" applyBorder="1" applyFill="1" applyFont="1">
      <alignment vertical="bottom"/>
    </xf>
    <xf borderId="7" fillId="0" fontId="3" numFmtId="0" xfId="0" applyAlignment="1" applyBorder="1" applyFont="1">
      <alignment horizontal="center" vertical="bottom"/>
    </xf>
    <xf borderId="8" fillId="0" fontId="3" numFmtId="0" xfId="0" applyAlignment="1" applyBorder="1" applyFont="1">
      <alignment vertical="bottom"/>
    </xf>
    <xf borderId="9" fillId="0" fontId="3" numFmtId="0" xfId="0" applyAlignment="1" applyBorder="1" applyFont="1">
      <alignment horizontal="center" shrinkToFit="0" vertical="bottom" wrapText="1"/>
    </xf>
    <xf borderId="7" fillId="0" fontId="2" numFmtId="0" xfId="0" applyBorder="1" applyFont="1"/>
    <xf borderId="6" fillId="0" fontId="3" numFmtId="0" xfId="0" applyAlignment="1" applyBorder="1" applyFont="1">
      <alignment vertical="bottom"/>
    </xf>
    <xf borderId="6" fillId="0" fontId="3" numFmtId="0" xfId="0" applyAlignment="1" applyBorder="1" applyFont="1">
      <alignment shrinkToFit="0" vertical="bottom" wrapText="1"/>
    </xf>
    <xf borderId="0" fillId="0" fontId="2" numFmtId="0" xfId="0" applyAlignment="1" applyFont="1">
      <alignment horizontal="center" readingOrder="0"/>
    </xf>
    <xf borderId="0" fillId="0" fontId="2" numFmtId="0" xfId="0" applyAlignment="1" applyFont="1">
      <alignment readingOrder="0"/>
    </xf>
    <xf borderId="9" fillId="0" fontId="3" numFmtId="0" xfId="0" applyAlignment="1" applyBorder="1" applyFont="1">
      <alignment vertical="bottom"/>
    </xf>
    <xf borderId="1" fillId="0" fontId="1" numFmtId="0" xfId="0" applyAlignment="1" applyBorder="1" applyFont="1">
      <alignment horizontal="right" readingOrder="0" shrinkToFit="0" wrapText="1"/>
    </xf>
    <xf borderId="1" fillId="0" fontId="2" numFmtId="0" xfId="0" applyAlignment="1" applyBorder="1" applyFont="1">
      <alignment horizontal="center" readingOrder="0"/>
    </xf>
    <xf borderId="6" fillId="4" fontId="5" numFmtId="0" xfId="0" applyAlignment="1" applyBorder="1" applyFont="1">
      <alignment horizontal="right" vertical="bottom"/>
    </xf>
    <xf borderId="1" fillId="0" fontId="2" numFmtId="0" xfId="0" applyAlignment="1" applyBorder="1" applyFont="1">
      <alignment readingOrder="0"/>
    </xf>
    <xf borderId="2" fillId="5" fontId="2" numFmtId="0" xfId="0" applyAlignment="1" applyBorder="1" applyFill="1" applyFont="1">
      <alignment readingOrder="0" shrinkToFit="0" wrapText="1"/>
    </xf>
    <xf borderId="1" fillId="3" fontId="2" numFmtId="0" xfId="0" applyAlignment="1" applyBorder="1" applyFont="1">
      <alignment readingOrder="0"/>
    </xf>
    <xf borderId="1" fillId="0" fontId="3" numFmtId="0" xfId="0" applyAlignment="1" applyBorder="1" applyFont="1">
      <alignment shrinkToFit="0" vertical="bottom" wrapText="1"/>
    </xf>
    <xf borderId="1" fillId="0" fontId="2" numFmtId="0" xfId="0" applyAlignment="1" applyBorder="1" applyFont="1">
      <alignment horizontal="center" readingOrder="0" shrinkToFit="0" wrapText="1"/>
    </xf>
    <xf borderId="1" fillId="0" fontId="3" numFmtId="0" xfId="0" applyAlignment="1" applyBorder="1" applyFont="1">
      <alignment readingOrder="0"/>
    </xf>
    <xf borderId="6" fillId="0" fontId="3" numFmtId="0" xfId="0" applyAlignment="1" applyBorder="1" applyFont="1">
      <alignment shrinkToFit="0" vertical="bottom" wrapText="1"/>
    </xf>
    <xf borderId="4" fillId="0" fontId="3" numFmtId="0" xfId="0" applyAlignment="1" applyBorder="1" applyFont="1">
      <alignment horizontal="center" vertical="bottom"/>
    </xf>
    <xf borderId="7" fillId="0" fontId="3" numFmtId="0" xfId="0" applyAlignment="1" applyBorder="1" applyFont="1">
      <alignment horizontal="center" vertical="bottom"/>
    </xf>
    <xf borderId="1" fillId="0" fontId="2" numFmtId="2" xfId="0" applyAlignment="1" applyBorder="1" applyFont="1" applyNumberFormat="1">
      <alignment horizontal="center" readingOrder="0" shrinkToFit="0" wrapText="1"/>
    </xf>
    <xf borderId="1" fillId="0" fontId="2" numFmtId="0" xfId="0" applyBorder="1" applyFont="1"/>
    <xf borderId="0" fillId="0" fontId="2" numFmtId="0" xfId="0" applyAlignment="1" applyFont="1">
      <alignment shrinkToFit="0" wrapText="1"/>
    </xf>
    <xf borderId="1" fillId="0" fontId="1" numFmtId="0" xfId="0" applyAlignment="1" applyBorder="1" applyFont="1">
      <alignment horizontal="right" readingOrder="0"/>
    </xf>
    <xf borderId="1" fillId="0" fontId="2" numFmtId="164" xfId="0" applyBorder="1" applyFont="1" applyNumberFormat="1"/>
    <xf borderId="0" fillId="5" fontId="2" numFmtId="0" xfId="0" applyAlignment="1" applyFont="1">
      <alignment readingOrder="0"/>
    </xf>
    <xf borderId="1" fillId="0" fontId="2" numFmtId="2" xfId="0" applyAlignment="1" applyBorder="1" applyFont="1" applyNumberFormat="1">
      <alignment horizontal="center" readingOrder="0"/>
    </xf>
    <xf borderId="0" fillId="0" fontId="2" numFmtId="0" xfId="0" applyAlignment="1" applyFont="1">
      <alignment horizontal="center"/>
    </xf>
    <xf borderId="0" fillId="4" fontId="6" numFmtId="164" xfId="0" applyFont="1" applyNumberFormat="1"/>
    <xf borderId="2" fillId="5" fontId="2" numFmtId="0" xfId="0" applyAlignment="1" applyBorder="1" applyFont="1">
      <alignment readingOrder="0"/>
    </xf>
    <xf borderId="0" fillId="0" fontId="1" numFmtId="0" xfId="0" applyAlignment="1" applyFont="1">
      <alignment horizontal="right" readingOrder="0" vertical="center"/>
    </xf>
    <xf borderId="0" fillId="0" fontId="7" numFmtId="0" xfId="0" applyAlignment="1" applyFont="1">
      <alignment horizontal="center" vertical="center"/>
    </xf>
    <xf borderId="1" fillId="0" fontId="8" numFmtId="164" xfId="0" applyAlignment="1" applyBorder="1" applyFont="1" applyNumberFormat="1">
      <alignment horizontal="center" readingOrder="0" vertical="center"/>
    </xf>
    <xf borderId="0" fillId="0" fontId="9" numFmtId="0" xfId="0" applyAlignment="1" applyFont="1">
      <alignment horizontal="center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8.13"/>
    <col customWidth="1" min="2" max="2" width="34.38"/>
    <col customWidth="1" min="3" max="3" width="15.63"/>
    <col customWidth="1" min="4" max="4" width="1.75"/>
    <col customWidth="1" min="5" max="5" width="15.5"/>
    <col customWidth="1" min="6" max="6" width="18.38"/>
    <col customWidth="1" min="8" max="8" width="1.25"/>
    <col customWidth="1" min="9" max="9" width="13.75"/>
    <col customWidth="1" min="10" max="10" width="14.0"/>
    <col customWidth="1" min="11" max="12" width="14.13"/>
    <col customWidth="1" min="13" max="13" width="13.75"/>
    <col customWidth="1" min="14" max="17" width="14.13"/>
  </cols>
  <sheetData>
    <row r="1">
      <c r="A1" s="1" t="s">
        <v>0</v>
      </c>
      <c r="B1" s="1" t="s">
        <v>1</v>
      </c>
      <c r="C1" s="2" t="s">
        <v>2</v>
      </c>
      <c r="D1" s="3"/>
      <c r="E1" s="1" t="s">
        <v>3</v>
      </c>
      <c r="F1" s="4" t="s">
        <v>4</v>
      </c>
      <c r="G1" s="5" t="s">
        <v>5</v>
      </c>
      <c r="H1" s="6"/>
      <c r="I1" s="7" t="s">
        <v>6</v>
      </c>
      <c r="J1" s="8"/>
      <c r="K1" s="8"/>
      <c r="L1" s="8"/>
      <c r="M1" s="8"/>
      <c r="N1" s="9"/>
    </row>
    <row r="2">
      <c r="A2" s="10" t="s">
        <v>7</v>
      </c>
      <c r="B2" s="11" t="s">
        <v>8</v>
      </c>
      <c r="C2" s="8"/>
      <c r="D2" s="8"/>
      <c r="E2" s="8"/>
      <c r="F2" s="8"/>
      <c r="G2" s="9"/>
      <c r="H2" s="6"/>
      <c r="I2" s="12" t="s">
        <v>9</v>
      </c>
      <c r="J2" s="13" t="s">
        <v>10</v>
      </c>
      <c r="K2" s="13" t="s">
        <v>11</v>
      </c>
      <c r="L2" s="13" t="s">
        <v>12</v>
      </c>
      <c r="M2" s="13" t="s">
        <v>13</v>
      </c>
      <c r="N2" s="13" t="s">
        <v>14</v>
      </c>
      <c r="O2" s="13" t="s">
        <v>15</v>
      </c>
      <c r="P2" s="13" t="s">
        <v>16</v>
      </c>
      <c r="Q2" s="13" t="s">
        <v>17</v>
      </c>
    </row>
    <row r="3">
      <c r="A3" s="10" t="s">
        <v>18</v>
      </c>
      <c r="B3" s="14" t="s">
        <v>19</v>
      </c>
      <c r="C3" s="15">
        <v>3.0</v>
      </c>
      <c r="D3" s="16"/>
      <c r="E3" s="17" t="s">
        <v>20</v>
      </c>
      <c r="F3" s="9"/>
      <c r="G3" s="10"/>
      <c r="H3" s="6"/>
      <c r="I3" s="18"/>
      <c r="J3" s="18"/>
      <c r="K3" s="18"/>
      <c r="L3" s="18"/>
      <c r="M3" s="18"/>
      <c r="N3" s="18"/>
      <c r="O3" s="18"/>
      <c r="P3" s="18"/>
      <c r="Q3" s="18"/>
    </row>
    <row r="4">
      <c r="A4" s="10" t="s">
        <v>21</v>
      </c>
      <c r="B4" s="19" t="s">
        <v>22</v>
      </c>
      <c r="C4" s="20">
        <v>3.0</v>
      </c>
      <c r="D4" s="21"/>
      <c r="E4" s="22" t="s">
        <v>20</v>
      </c>
      <c r="F4" s="23"/>
      <c r="G4" s="10"/>
      <c r="H4" s="6"/>
      <c r="I4" s="24"/>
      <c r="J4" s="24"/>
      <c r="K4" s="24"/>
      <c r="L4" s="24"/>
      <c r="M4" s="24"/>
      <c r="N4" s="24"/>
      <c r="O4" s="24"/>
      <c r="P4" s="24"/>
      <c r="Q4" s="24"/>
    </row>
    <row r="5">
      <c r="A5" s="10" t="s">
        <v>23</v>
      </c>
      <c r="B5" s="25" t="s">
        <v>24</v>
      </c>
      <c r="C5" s="20">
        <v>3.0</v>
      </c>
      <c r="D5" s="21"/>
      <c r="E5" s="22" t="s">
        <v>20</v>
      </c>
      <c r="F5" s="23"/>
      <c r="G5" s="10"/>
      <c r="H5" s="6"/>
      <c r="I5" s="24"/>
      <c r="J5" s="24"/>
      <c r="K5" s="24"/>
      <c r="L5" s="24"/>
      <c r="M5" s="24"/>
      <c r="N5" s="24"/>
      <c r="O5" s="24"/>
      <c r="P5" s="24"/>
      <c r="Q5" s="24"/>
    </row>
    <row r="6">
      <c r="A6" s="10" t="s">
        <v>25</v>
      </c>
      <c r="B6" s="25" t="s">
        <v>26</v>
      </c>
      <c r="C6" s="20">
        <v>3.0</v>
      </c>
      <c r="D6" s="21"/>
      <c r="E6" s="22" t="s">
        <v>20</v>
      </c>
      <c r="F6" s="23"/>
      <c r="G6" s="10"/>
      <c r="H6" s="6"/>
      <c r="I6" s="24"/>
      <c r="J6" s="24"/>
      <c r="K6" s="24"/>
      <c r="L6" s="24"/>
      <c r="M6" s="24"/>
      <c r="N6" s="24"/>
      <c r="O6" s="24"/>
      <c r="P6" s="24"/>
      <c r="Q6" s="24"/>
    </row>
    <row r="7">
      <c r="A7" s="10" t="s">
        <v>27</v>
      </c>
      <c r="B7" s="25" t="s">
        <v>28</v>
      </c>
      <c r="C7" s="20">
        <v>3.0</v>
      </c>
      <c r="D7" s="21"/>
      <c r="E7" s="22" t="s">
        <v>20</v>
      </c>
      <c r="F7" s="23"/>
      <c r="G7" s="10"/>
      <c r="H7" s="6"/>
      <c r="I7" s="24"/>
      <c r="J7" s="24"/>
      <c r="K7" s="24"/>
      <c r="L7" s="24"/>
      <c r="M7" s="24"/>
      <c r="N7" s="24"/>
      <c r="O7" s="24"/>
      <c r="P7" s="24"/>
      <c r="Q7" s="24"/>
    </row>
    <row r="8">
      <c r="A8" s="6"/>
      <c r="B8" s="6"/>
      <c r="C8" s="26"/>
      <c r="D8" s="27"/>
      <c r="E8" s="6"/>
      <c r="F8" s="6"/>
      <c r="G8" s="6"/>
      <c r="H8" s="6"/>
      <c r="I8" s="28"/>
    </row>
    <row r="9">
      <c r="A9" s="6"/>
      <c r="B9" s="29" t="s">
        <v>29</v>
      </c>
      <c r="C9" s="30">
        <v>15.0</v>
      </c>
      <c r="D9" s="27"/>
      <c r="E9" s="6"/>
      <c r="F9" s="6"/>
      <c r="G9" s="6"/>
      <c r="H9" s="6"/>
      <c r="I9" s="31">
        <f t="shared" ref="I9:Q9" si="1">SUM(I3:I7)</f>
        <v>0</v>
      </c>
      <c r="J9" s="32">
        <f t="shared" si="1"/>
        <v>0</v>
      </c>
      <c r="K9" s="32">
        <f t="shared" si="1"/>
        <v>0</v>
      </c>
      <c r="L9" s="32">
        <f t="shared" si="1"/>
        <v>0</v>
      </c>
      <c r="M9" s="32">
        <f t="shared" si="1"/>
        <v>0</v>
      </c>
      <c r="N9" s="32">
        <f t="shared" si="1"/>
        <v>0</v>
      </c>
      <c r="O9" s="32">
        <f t="shared" si="1"/>
        <v>0</v>
      </c>
      <c r="P9" s="32">
        <f t="shared" si="1"/>
        <v>0</v>
      </c>
      <c r="Q9" s="32">
        <f t="shared" si="1"/>
        <v>0</v>
      </c>
    </row>
    <row r="10">
      <c r="A10" s="6"/>
      <c r="B10" s="6"/>
      <c r="C10" s="27"/>
      <c r="D10" s="27"/>
      <c r="E10" s="6"/>
      <c r="F10" s="6"/>
      <c r="G10" s="6"/>
      <c r="H10" s="6"/>
    </row>
    <row r="11">
      <c r="A11" s="10" t="s">
        <v>30</v>
      </c>
      <c r="B11" s="33" t="s">
        <v>31</v>
      </c>
      <c r="C11" s="8"/>
      <c r="D11" s="8"/>
      <c r="E11" s="8"/>
      <c r="F11" s="8"/>
      <c r="G11" s="8"/>
      <c r="H11" s="6"/>
      <c r="I11" s="34"/>
      <c r="J11" s="34"/>
      <c r="K11" s="34"/>
      <c r="L11" s="34"/>
      <c r="M11" s="34"/>
      <c r="N11" s="34"/>
      <c r="O11" s="34"/>
      <c r="P11" s="34"/>
      <c r="Q11" s="34"/>
    </row>
    <row r="12">
      <c r="A12" s="10" t="s">
        <v>32</v>
      </c>
      <c r="B12" s="35" t="s">
        <v>33</v>
      </c>
      <c r="C12" s="30">
        <v>3.0</v>
      </c>
      <c r="D12" s="27"/>
      <c r="E12" s="36">
        <v>0.8</v>
      </c>
      <c r="F12" s="36" t="s">
        <v>34</v>
      </c>
      <c r="G12" s="10"/>
      <c r="H12" s="6"/>
      <c r="I12" s="37"/>
      <c r="J12" s="37"/>
      <c r="K12" s="37"/>
      <c r="L12" s="37"/>
      <c r="M12" s="37"/>
      <c r="N12" s="37"/>
      <c r="O12" s="37"/>
      <c r="P12" s="37"/>
      <c r="Q12" s="37"/>
    </row>
    <row r="13">
      <c r="A13" s="10" t="s">
        <v>35</v>
      </c>
      <c r="B13" s="38" t="s">
        <v>33</v>
      </c>
      <c r="C13" s="30">
        <v>3.0</v>
      </c>
      <c r="D13" s="27"/>
      <c r="E13" s="36">
        <v>0.8</v>
      </c>
      <c r="F13" s="36" t="s">
        <v>36</v>
      </c>
      <c r="G13" s="10"/>
      <c r="H13" s="6"/>
      <c r="I13" s="37"/>
      <c r="J13" s="37"/>
      <c r="K13" s="37"/>
      <c r="L13" s="37"/>
      <c r="M13" s="37"/>
      <c r="N13" s="37"/>
      <c r="O13" s="37"/>
      <c r="P13" s="37"/>
      <c r="Q13" s="37"/>
    </row>
    <row r="14">
      <c r="A14" s="10" t="s">
        <v>37</v>
      </c>
      <c r="B14" s="38" t="s">
        <v>33</v>
      </c>
      <c r="C14" s="30">
        <v>3.0</v>
      </c>
      <c r="D14" s="27"/>
      <c r="E14" s="36">
        <v>0.8</v>
      </c>
      <c r="F14" s="36" t="s">
        <v>38</v>
      </c>
      <c r="G14" s="10"/>
      <c r="H14" s="6"/>
      <c r="I14" s="37"/>
      <c r="J14" s="37"/>
      <c r="K14" s="37"/>
      <c r="L14" s="37"/>
      <c r="M14" s="37"/>
      <c r="N14" s="37"/>
      <c r="O14" s="37"/>
      <c r="P14" s="37"/>
      <c r="Q14" s="37"/>
    </row>
    <row r="15">
      <c r="A15" s="10" t="s">
        <v>39</v>
      </c>
      <c r="B15" s="14" t="s">
        <v>40</v>
      </c>
      <c r="C15" s="39">
        <v>3.0</v>
      </c>
      <c r="D15" s="21"/>
      <c r="E15" s="17" t="s">
        <v>20</v>
      </c>
      <c r="F15" s="9"/>
      <c r="G15" s="10"/>
      <c r="H15" s="6"/>
      <c r="I15" s="37"/>
      <c r="J15" s="32"/>
      <c r="K15" s="32"/>
      <c r="L15" s="37"/>
      <c r="M15" s="32"/>
      <c r="N15" s="32"/>
      <c r="O15" s="32"/>
      <c r="P15" s="32"/>
      <c r="Q15" s="32"/>
    </row>
    <row r="16">
      <c r="A16" s="10" t="s">
        <v>41</v>
      </c>
      <c r="B16" s="25" t="s">
        <v>42</v>
      </c>
      <c r="C16" s="40">
        <v>3.0</v>
      </c>
      <c r="D16" s="21"/>
      <c r="E16" s="22" t="s">
        <v>20</v>
      </c>
      <c r="F16" s="23"/>
      <c r="G16" s="10"/>
      <c r="H16" s="6"/>
      <c r="I16" s="37"/>
      <c r="J16" s="32"/>
      <c r="K16" s="32"/>
      <c r="L16" s="37"/>
      <c r="M16" s="32"/>
      <c r="N16" s="32"/>
      <c r="O16" s="32"/>
      <c r="P16" s="32"/>
      <c r="Q16" s="32"/>
    </row>
    <row r="17">
      <c r="A17" s="6"/>
      <c r="B17" s="6"/>
      <c r="C17" s="26"/>
      <c r="D17" s="27"/>
      <c r="E17" s="6"/>
      <c r="G17" s="6"/>
      <c r="H17" s="6"/>
    </row>
    <row r="18">
      <c r="A18" s="6"/>
      <c r="B18" s="29" t="s">
        <v>29</v>
      </c>
      <c r="C18" s="30">
        <v>15.0</v>
      </c>
      <c r="D18" s="27"/>
      <c r="E18" s="6"/>
      <c r="F18" s="6"/>
      <c r="G18" s="6"/>
      <c r="H18" s="6"/>
      <c r="I18" s="32">
        <f t="shared" ref="I18:Q18" si="2">SUM(I12:I16)</f>
        <v>0</v>
      </c>
      <c r="J18" s="32">
        <f t="shared" si="2"/>
        <v>0</v>
      </c>
      <c r="K18" s="32">
        <f t="shared" si="2"/>
        <v>0</v>
      </c>
      <c r="L18" s="32">
        <f t="shared" si="2"/>
        <v>0</v>
      </c>
      <c r="M18" s="32">
        <f t="shared" si="2"/>
        <v>0</v>
      </c>
      <c r="N18" s="32">
        <f t="shared" si="2"/>
        <v>0</v>
      </c>
      <c r="O18" s="32">
        <f t="shared" si="2"/>
        <v>0</v>
      </c>
      <c r="P18" s="32">
        <f t="shared" si="2"/>
        <v>0</v>
      </c>
      <c r="Q18" s="32">
        <f t="shared" si="2"/>
        <v>0</v>
      </c>
    </row>
    <row r="19">
      <c r="A19" s="6"/>
      <c r="B19" s="6"/>
      <c r="C19" s="27"/>
      <c r="D19" s="27"/>
      <c r="E19" s="6"/>
      <c r="F19" s="6"/>
      <c r="G19" s="6"/>
      <c r="H19" s="6"/>
    </row>
    <row r="20">
      <c r="A20" s="10" t="s">
        <v>43</v>
      </c>
      <c r="B20" s="33" t="s">
        <v>44</v>
      </c>
      <c r="C20" s="8"/>
      <c r="D20" s="8"/>
      <c r="E20" s="8"/>
      <c r="F20" s="8"/>
      <c r="G20" s="9"/>
      <c r="H20" s="6"/>
      <c r="I20" s="34"/>
      <c r="J20" s="34"/>
      <c r="K20" s="34"/>
      <c r="L20" s="34"/>
      <c r="M20" s="34"/>
      <c r="N20" s="34"/>
      <c r="O20" s="34"/>
      <c r="P20" s="34"/>
      <c r="Q20" s="34"/>
    </row>
    <row r="21">
      <c r="A21" s="10" t="s">
        <v>45</v>
      </c>
      <c r="B21" s="10" t="s">
        <v>46</v>
      </c>
      <c r="C21" s="41">
        <v>4.5</v>
      </c>
      <c r="D21" s="6"/>
      <c r="E21" s="10" t="s">
        <v>47</v>
      </c>
      <c r="F21" s="36" t="s">
        <v>21</v>
      </c>
      <c r="G21" s="10"/>
      <c r="H21" s="6"/>
      <c r="I21" s="36"/>
      <c r="J21" s="36"/>
      <c r="K21" s="36"/>
      <c r="L21" s="36"/>
      <c r="M21" s="36"/>
      <c r="N21" s="36"/>
      <c r="O21" s="36"/>
      <c r="P21" s="36"/>
      <c r="Q21" s="36"/>
    </row>
    <row r="22">
      <c r="A22" s="10" t="s">
        <v>48</v>
      </c>
      <c r="B22" s="10" t="s">
        <v>49</v>
      </c>
      <c r="C22" s="41">
        <v>4.5</v>
      </c>
      <c r="D22" s="6"/>
      <c r="E22" s="10" t="s">
        <v>50</v>
      </c>
      <c r="F22" s="36" t="s">
        <v>37</v>
      </c>
      <c r="G22" s="10"/>
      <c r="H22" s="6"/>
      <c r="I22" s="36"/>
      <c r="J22" s="36"/>
      <c r="K22" s="36"/>
      <c r="L22" s="36"/>
      <c r="M22" s="36"/>
      <c r="N22" s="36"/>
      <c r="O22" s="36"/>
      <c r="P22" s="36"/>
      <c r="Q22" s="36"/>
    </row>
    <row r="23">
      <c r="A23" s="10" t="s">
        <v>51</v>
      </c>
      <c r="B23" s="10" t="s">
        <v>52</v>
      </c>
      <c r="C23" s="41">
        <v>4.5</v>
      </c>
      <c r="D23" s="6"/>
      <c r="E23" s="10" t="s">
        <v>53</v>
      </c>
      <c r="F23" s="36" t="s">
        <v>51</v>
      </c>
      <c r="G23" s="42"/>
      <c r="H23" s="43"/>
      <c r="I23" s="36"/>
      <c r="J23" s="36"/>
      <c r="K23" s="36"/>
      <c r="L23" s="36"/>
      <c r="M23" s="36"/>
      <c r="N23" s="36"/>
      <c r="O23" s="36"/>
      <c r="P23" s="36"/>
      <c r="Q23" s="36"/>
    </row>
    <row r="24">
      <c r="A24" s="10" t="s">
        <v>34</v>
      </c>
      <c r="B24" s="10" t="s">
        <v>54</v>
      </c>
      <c r="C24" s="41">
        <v>4.5</v>
      </c>
      <c r="D24" s="6"/>
      <c r="E24" s="10" t="s">
        <v>55</v>
      </c>
      <c r="F24" s="36" t="s">
        <v>41</v>
      </c>
      <c r="G24" s="42"/>
      <c r="I24" s="36"/>
      <c r="J24" s="36"/>
      <c r="K24" s="36"/>
      <c r="L24" s="36"/>
      <c r="M24" s="36"/>
      <c r="N24" s="36"/>
      <c r="O24" s="36"/>
      <c r="P24" s="36"/>
      <c r="Q24" s="36"/>
    </row>
    <row r="25">
      <c r="A25" s="10" t="s">
        <v>56</v>
      </c>
      <c r="B25" s="10" t="s">
        <v>57</v>
      </c>
      <c r="C25" s="41">
        <v>4.5</v>
      </c>
      <c r="D25" s="6"/>
      <c r="E25" s="10" t="s">
        <v>58</v>
      </c>
      <c r="F25" s="30" t="s">
        <v>34</v>
      </c>
      <c r="G25" s="42"/>
      <c r="I25" s="36"/>
      <c r="J25" s="36"/>
      <c r="K25" s="36"/>
      <c r="L25" s="36"/>
      <c r="M25" s="36"/>
      <c r="N25" s="36"/>
      <c r="O25" s="36"/>
      <c r="P25" s="36"/>
      <c r="Q25" s="36"/>
    </row>
    <row r="26">
      <c r="A26" s="10" t="s">
        <v>59</v>
      </c>
      <c r="B26" s="32" t="s">
        <v>60</v>
      </c>
      <c r="C26" s="41">
        <v>4.5</v>
      </c>
      <c r="D26" s="6"/>
      <c r="E26" s="32" t="s">
        <v>61</v>
      </c>
      <c r="F26" s="30" t="s">
        <v>62</v>
      </c>
      <c r="G26" s="42"/>
      <c r="I26" s="36"/>
      <c r="J26" s="36"/>
      <c r="K26" s="36"/>
      <c r="L26" s="36"/>
      <c r="M26" s="36"/>
      <c r="N26" s="36"/>
      <c r="O26" s="36"/>
      <c r="P26" s="36"/>
      <c r="Q26" s="36"/>
    </row>
    <row r="27">
      <c r="A27" s="10" t="s">
        <v>63</v>
      </c>
      <c r="B27" s="32" t="s">
        <v>64</v>
      </c>
      <c r="C27" s="41">
        <v>4.5</v>
      </c>
      <c r="D27" s="6"/>
      <c r="E27" s="32" t="s">
        <v>65</v>
      </c>
      <c r="F27" s="30" t="s">
        <v>62</v>
      </c>
      <c r="G27" s="42"/>
      <c r="I27" s="36"/>
      <c r="J27" s="36"/>
      <c r="K27" s="36"/>
      <c r="L27" s="36"/>
      <c r="M27" s="36"/>
      <c r="N27" s="36"/>
      <c r="O27" s="36"/>
      <c r="P27" s="36"/>
      <c r="Q27" s="36"/>
    </row>
    <row r="28">
      <c r="A28" s="10" t="s">
        <v>38</v>
      </c>
      <c r="B28" s="32" t="s">
        <v>66</v>
      </c>
      <c r="C28" s="41">
        <v>4.5</v>
      </c>
      <c r="D28" s="6"/>
      <c r="E28" s="32" t="s">
        <v>67</v>
      </c>
      <c r="F28" s="30" t="s">
        <v>68</v>
      </c>
      <c r="G28" s="42"/>
      <c r="I28" s="36"/>
      <c r="J28" s="36"/>
      <c r="K28" s="36"/>
      <c r="L28" s="36"/>
      <c r="M28" s="36"/>
      <c r="N28" s="36"/>
      <c r="O28" s="36"/>
      <c r="P28" s="36"/>
      <c r="Q28" s="36"/>
    </row>
    <row r="29">
      <c r="A29" s="10" t="s">
        <v>69</v>
      </c>
      <c r="B29" s="32" t="s">
        <v>70</v>
      </c>
      <c r="C29" s="41">
        <v>4.5</v>
      </c>
      <c r="D29" s="6"/>
      <c r="E29" s="32" t="s">
        <v>71</v>
      </c>
      <c r="F29" s="30" t="s">
        <v>38</v>
      </c>
      <c r="G29" s="42"/>
      <c r="I29" s="36"/>
      <c r="J29" s="36"/>
      <c r="K29" s="36"/>
      <c r="L29" s="36"/>
      <c r="M29" s="36"/>
      <c r="N29" s="36"/>
      <c r="O29" s="36"/>
      <c r="P29" s="36"/>
      <c r="Q29" s="36"/>
    </row>
    <row r="30">
      <c r="A30" s="10" t="s">
        <v>72</v>
      </c>
      <c r="B30" s="32" t="s">
        <v>73</v>
      </c>
      <c r="C30" s="41">
        <v>4.5</v>
      </c>
      <c r="D30" s="6"/>
      <c r="E30" s="32" t="s">
        <v>74</v>
      </c>
      <c r="F30" s="30" t="s">
        <v>75</v>
      </c>
      <c r="G30" s="42"/>
      <c r="I30" s="36"/>
      <c r="J30" s="36"/>
      <c r="K30" s="36"/>
      <c r="L30" s="36"/>
      <c r="M30" s="36"/>
      <c r="N30" s="36"/>
      <c r="O30" s="36"/>
      <c r="P30" s="36"/>
      <c r="Q30" s="36"/>
    </row>
    <row r="32">
      <c r="B32" s="44" t="s">
        <v>29</v>
      </c>
      <c r="C32" s="30">
        <v>45.0</v>
      </c>
      <c r="D32" s="27"/>
      <c r="I32" s="45">
        <f t="shared" ref="I32:Q32" si="3">COUNTIF(I21:I30,"=✔")*(45/10)</f>
        <v>0</v>
      </c>
      <c r="J32" s="45">
        <f t="shared" si="3"/>
        <v>0</v>
      </c>
      <c r="K32" s="45">
        <f t="shared" si="3"/>
        <v>0</v>
      </c>
      <c r="L32" s="45">
        <f t="shared" si="3"/>
        <v>0</v>
      </c>
      <c r="M32" s="45">
        <f t="shared" si="3"/>
        <v>0</v>
      </c>
      <c r="N32" s="45">
        <f t="shared" si="3"/>
        <v>0</v>
      </c>
      <c r="O32" s="45">
        <f t="shared" si="3"/>
        <v>0</v>
      </c>
      <c r="P32" s="45">
        <f t="shared" si="3"/>
        <v>0</v>
      </c>
      <c r="Q32" s="45">
        <f t="shared" si="3"/>
        <v>0</v>
      </c>
    </row>
    <row r="34">
      <c r="A34" s="32" t="s">
        <v>76</v>
      </c>
      <c r="B34" s="46" t="s">
        <v>77</v>
      </c>
      <c r="H34" s="27"/>
      <c r="I34" s="34"/>
      <c r="J34" s="34"/>
      <c r="K34" s="34"/>
      <c r="L34" s="34"/>
      <c r="M34" s="34"/>
      <c r="N34" s="34"/>
      <c r="O34" s="34"/>
      <c r="P34" s="34"/>
      <c r="Q34" s="34"/>
    </row>
    <row r="35">
      <c r="A35" s="32" t="s">
        <v>78</v>
      </c>
      <c r="B35" s="32" t="s">
        <v>79</v>
      </c>
      <c r="C35" s="47">
        <v>2.0</v>
      </c>
      <c r="D35" s="27"/>
      <c r="E35" s="32" t="s">
        <v>80</v>
      </c>
      <c r="F35" s="30" t="s">
        <v>81</v>
      </c>
      <c r="G35" s="42"/>
      <c r="I35" s="10"/>
      <c r="J35" s="10"/>
      <c r="K35" s="10"/>
      <c r="L35" s="10"/>
      <c r="M35" s="10"/>
      <c r="N35" s="10"/>
      <c r="O35" s="10"/>
      <c r="P35" s="10"/>
      <c r="Q35" s="10"/>
    </row>
    <row r="36">
      <c r="A36" s="32" t="s">
        <v>81</v>
      </c>
      <c r="B36" s="32" t="s">
        <v>82</v>
      </c>
      <c r="C36" s="47">
        <v>2.0</v>
      </c>
      <c r="D36" s="27"/>
      <c r="E36" s="32" t="s">
        <v>83</v>
      </c>
      <c r="F36" s="30" t="s">
        <v>81</v>
      </c>
      <c r="G36" s="42"/>
      <c r="I36" s="10"/>
      <c r="J36" s="10"/>
      <c r="K36" s="10"/>
      <c r="L36" s="10"/>
      <c r="M36" s="10"/>
      <c r="N36" s="10"/>
      <c r="O36" s="10"/>
      <c r="P36" s="10"/>
      <c r="Q36" s="10"/>
    </row>
    <row r="37">
      <c r="A37" s="32" t="s">
        <v>84</v>
      </c>
      <c r="B37" s="32" t="s">
        <v>85</v>
      </c>
      <c r="C37" s="47">
        <v>2.0</v>
      </c>
      <c r="D37" s="27"/>
      <c r="E37" s="32" t="s">
        <v>86</v>
      </c>
      <c r="F37" s="30" t="s">
        <v>45</v>
      </c>
      <c r="G37" s="42"/>
      <c r="I37" s="10"/>
      <c r="J37" s="10"/>
      <c r="K37" s="10"/>
      <c r="L37" s="10"/>
      <c r="M37" s="10"/>
      <c r="N37" s="10"/>
      <c r="O37" s="10"/>
      <c r="P37" s="10"/>
      <c r="Q37" s="10"/>
    </row>
    <row r="38">
      <c r="A38" s="32" t="s">
        <v>62</v>
      </c>
      <c r="B38" s="32" t="s">
        <v>87</v>
      </c>
      <c r="C38" s="47">
        <v>2.0</v>
      </c>
      <c r="D38" s="27"/>
      <c r="E38" s="32" t="s">
        <v>88</v>
      </c>
      <c r="F38" s="30" t="s">
        <v>78</v>
      </c>
      <c r="G38" s="42"/>
      <c r="I38" s="10"/>
      <c r="J38" s="10"/>
      <c r="K38" s="10"/>
      <c r="L38" s="10"/>
      <c r="M38" s="10"/>
      <c r="N38" s="10"/>
      <c r="O38" s="10"/>
      <c r="P38" s="10"/>
      <c r="Q38" s="10"/>
    </row>
    <row r="39">
      <c r="A39" s="32" t="s">
        <v>75</v>
      </c>
      <c r="B39" s="32" t="s">
        <v>89</v>
      </c>
      <c r="C39" s="47">
        <v>2.0</v>
      </c>
      <c r="D39" s="27"/>
      <c r="E39" s="32" t="s">
        <v>90</v>
      </c>
      <c r="F39" s="30" t="s">
        <v>25</v>
      </c>
      <c r="G39" s="42"/>
      <c r="I39" s="10"/>
      <c r="J39" s="10"/>
      <c r="K39" s="10"/>
      <c r="L39" s="10"/>
      <c r="M39" s="10"/>
      <c r="N39" s="10"/>
      <c r="O39" s="10"/>
      <c r="P39" s="10"/>
      <c r="Q39" s="10"/>
    </row>
    <row r="40">
      <c r="A40" s="32" t="s">
        <v>91</v>
      </c>
      <c r="B40" s="32" t="s">
        <v>92</v>
      </c>
      <c r="C40" s="47">
        <v>2.0</v>
      </c>
      <c r="D40" s="27"/>
      <c r="E40" s="32" t="s">
        <v>93</v>
      </c>
      <c r="F40" s="30" t="s">
        <v>25</v>
      </c>
      <c r="G40" s="42"/>
      <c r="I40" s="10"/>
      <c r="J40" s="10"/>
      <c r="K40" s="10"/>
      <c r="L40" s="10"/>
      <c r="M40" s="10"/>
      <c r="N40" s="10"/>
      <c r="O40" s="10"/>
      <c r="P40" s="10"/>
      <c r="Q40" s="10"/>
    </row>
    <row r="41">
      <c r="A41" s="32" t="s">
        <v>94</v>
      </c>
      <c r="B41" s="32" t="s">
        <v>95</v>
      </c>
      <c r="C41" s="47">
        <v>2.0</v>
      </c>
      <c r="D41" s="27"/>
      <c r="E41" s="32" t="s">
        <v>96</v>
      </c>
      <c r="F41" s="30" t="s">
        <v>62</v>
      </c>
      <c r="G41" s="42"/>
      <c r="I41" s="10"/>
      <c r="J41" s="10"/>
      <c r="K41" s="10"/>
      <c r="L41" s="10"/>
      <c r="M41" s="10"/>
      <c r="N41" s="10"/>
      <c r="O41" s="10"/>
      <c r="P41" s="10"/>
      <c r="Q41" s="10"/>
    </row>
    <row r="42">
      <c r="A42" s="32" t="s">
        <v>97</v>
      </c>
      <c r="B42" s="32" t="s">
        <v>98</v>
      </c>
      <c r="C42" s="47">
        <v>2.0</v>
      </c>
      <c r="D42" s="27"/>
      <c r="E42" s="32" t="s">
        <v>99</v>
      </c>
      <c r="F42" s="30" t="s">
        <v>38</v>
      </c>
      <c r="G42" s="42"/>
      <c r="I42" s="10"/>
      <c r="J42" s="10"/>
      <c r="K42" s="10"/>
      <c r="L42" s="10"/>
      <c r="M42" s="10"/>
      <c r="N42" s="10"/>
      <c r="O42" s="10"/>
      <c r="P42" s="10"/>
      <c r="Q42" s="10"/>
    </row>
    <row r="43">
      <c r="A43" s="32" t="s">
        <v>100</v>
      </c>
      <c r="B43" s="32" t="s">
        <v>73</v>
      </c>
      <c r="C43" s="47">
        <v>2.0</v>
      </c>
      <c r="D43" s="27"/>
      <c r="E43" s="32" t="s">
        <v>101</v>
      </c>
      <c r="F43" s="30" t="s">
        <v>38</v>
      </c>
      <c r="G43" s="42"/>
      <c r="I43" s="10"/>
      <c r="J43" s="10"/>
      <c r="K43" s="10"/>
      <c r="L43" s="10"/>
      <c r="M43" s="10"/>
      <c r="N43" s="10"/>
      <c r="O43" s="10"/>
      <c r="P43" s="10"/>
      <c r="Q43" s="10"/>
    </row>
    <row r="44">
      <c r="A44" s="32" t="s">
        <v>102</v>
      </c>
      <c r="B44" s="32" t="s">
        <v>87</v>
      </c>
      <c r="C44" s="47">
        <v>2.0</v>
      </c>
      <c r="D44" s="27"/>
      <c r="E44" s="32" t="s">
        <v>103</v>
      </c>
      <c r="F44" s="30" t="s">
        <v>51</v>
      </c>
      <c r="G44" s="42"/>
      <c r="I44" s="10"/>
      <c r="J44" s="10"/>
      <c r="K44" s="10"/>
      <c r="L44" s="10"/>
      <c r="M44" s="10"/>
      <c r="N44" s="10"/>
      <c r="O44" s="10"/>
      <c r="P44" s="10"/>
      <c r="Q44" s="10"/>
    </row>
    <row r="45">
      <c r="C45" s="48"/>
    </row>
    <row r="46">
      <c r="B46" s="44" t="s">
        <v>29</v>
      </c>
      <c r="C46" s="30">
        <v>20.0</v>
      </c>
      <c r="D46" s="27"/>
      <c r="I46" s="49">
        <f t="shared" ref="I46:Q46" si="4">COUNTIF(I35:I44,"=✔")*(2)</f>
        <v>0</v>
      </c>
      <c r="J46" s="49">
        <f t="shared" si="4"/>
        <v>0</v>
      </c>
      <c r="K46" s="49">
        <f t="shared" si="4"/>
        <v>0</v>
      </c>
      <c r="L46" s="49">
        <f t="shared" si="4"/>
        <v>0</v>
      </c>
      <c r="M46" s="49">
        <f t="shared" si="4"/>
        <v>0</v>
      </c>
      <c r="N46" s="49">
        <f t="shared" si="4"/>
        <v>0</v>
      </c>
      <c r="O46" s="49">
        <f t="shared" si="4"/>
        <v>0</v>
      </c>
      <c r="P46" s="49">
        <f t="shared" si="4"/>
        <v>0</v>
      </c>
      <c r="Q46" s="49">
        <f t="shared" si="4"/>
        <v>0</v>
      </c>
    </row>
    <row r="48">
      <c r="A48" s="32" t="s">
        <v>104</v>
      </c>
      <c r="B48" s="50" t="s">
        <v>105</v>
      </c>
      <c r="C48" s="8"/>
      <c r="D48" s="8"/>
      <c r="E48" s="8"/>
      <c r="F48" s="8"/>
      <c r="G48" s="9"/>
      <c r="H48" s="27"/>
      <c r="I48" s="34"/>
      <c r="J48" s="34"/>
      <c r="K48" s="34"/>
      <c r="L48" s="34"/>
      <c r="M48" s="34"/>
      <c r="N48" s="34"/>
      <c r="O48" s="34"/>
      <c r="P48" s="34"/>
      <c r="Q48" s="34"/>
    </row>
    <row r="49">
      <c r="A49" s="32" t="s">
        <v>106</v>
      </c>
      <c r="B49" s="32" t="s">
        <v>107</v>
      </c>
      <c r="C49" s="30">
        <v>5.0</v>
      </c>
      <c r="D49" s="27"/>
      <c r="E49" s="32" t="s">
        <v>108</v>
      </c>
      <c r="F49" s="42"/>
      <c r="G49" s="42"/>
      <c r="I49" s="10"/>
      <c r="J49" s="10"/>
      <c r="K49" s="10"/>
      <c r="L49" s="10"/>
      <c r="M49" s="10"/>
      <c r="N49" s="10"/>
      <c r="O49" s="10"/>
      <c r="P49" s="10"/>
      <c r="Q49" s="10"/>
    </row>
    <row r="50">
      <c r="C50" s="48"/>
    </row>
    <row r="51">
      <c r="B51" s="44" t="s">
        <v>29</v>
      </c>
      <c r="C51" s="30">
        <v>5.0</v>
      </c>
      <c r="D51" s="27"/>
      <c r="I51" s="42">
        <f t="shared" ref="I51:Q51" si="5">COUNTIF(I49,"=✔")*(5)</f>
        <v>0</v>
      </c>
      <c r="J51" s="42">
        <f t="shared" si="5"/>
        <v>0</v>
      </c>
      <c r="K51" s="42">
        <f t="shared" si="5"/>
        <v>0</v>
      </c>
      <c r="L51" s="42">
        <f t="shared" si="5"/>
        <v>0</v>
      </c>
      <c r="M51" s="42">
        <f t="shared" si="5"/>
        <v>0</v>
      </c>
      <c r="N51" s="42">
        <f t="shared" si="5"/>
        <v>0</v>
      </c>
      <c r="O51" s="42">
        <f t="shared" si="5"/>
        <v>0</v>
      </c>
      <c r="P51" s="42">
        <f t="shared" si="5"/>
        <v>0</v>
      </c>
      <c r="Q51" s="42">
        <f t="shared" si="5"/>
        <v>0</v>
      </c>
    </row>
    <row r="54" ht="33.0" customHeight="1">
      <c r="B54" s="51" t="s">
        <v>109</v>
      </c>
      <c r="C54" s="52">
        <f>SUM(C51+C46+C32+C18+C9)</f>
        <v>100</v>
      </c>
      <c r="G54" s="2" t="s">
        <v>110</v>
      </c>
      <c r="I54" s="53">
        <f t="shared" ref="I54:Q54" si="6">SUM(I9+I18+I32+I46+I51)</f>
        <v>0</v>
      </c>
      <c r="J54" s="53">
        <f t="shared" si="6"/>
        <v>0</v>
      </c>
      <c r="K54" s="53">
        <f t="shared" si="6"/>
        <v>0</v>
      </c>
      <c r="L54" s="53">
        <f t="shared" si="6"/>
        <v>0</v>
      </c>
      <c r="M54" s="53">
        <f t="shared" si="6"/>
        <v>0</v>
      </c>
      <c r="N54" s="53">
        <f t="shared" si="6"/>
        <v>0</v>
      </c>
      <c r="O54" s="53">
        <f t="shared" si="6"/>
        <v>0</v>
      </c>
      <c r="P54" s="53">
        <f t="shared" si="6"/>
        <v>0</v>
      </c>
      <c r="Q54" s="53">
        <f t="shared" si="6"/>
        <v>0</v>
      </c>
    </row>
    <row r="55">
      <c r="I55" s="54"/>
      <c r="J55" s="54"/>
      <c r="K55" s="54"/>
      <c r="L55" s="54"/>
      <c r="M55" s="54"/>
      <c r="N55" s="54"/>
      <c r="O55" s="54"/>
      <c r="P55" s="54"/>
      <c r="Q55" s="54"/>
    </row>
  </sheetData>
  <mergeCells count="13">
    <mergeCell ref="E7:F7"/>
    <mergeCell ref="E15:F15"/>
    <mergeCell ref="E16:F16"/>
    <mergeCell ref="B20:G20"/>
    <mergeCell ref="B34:G34"/>
    <mergeCell ref="B48:G48"/>
    <mergeCell ref="I1:N1"/>
    <mergeCell ref="B2:G2"/>
    <mergeCell ref="E3:F3"/>
    <mergeCell ref="E4:F4"/>
    <mergeCell ref="E5:F5"/>
    <mergeCell ref="E6:F6"/>
    <mergeCell ref="B11:G11"/>
  </mergeCells>
  <dataValidations>
    <dataValidation type="list" allowBlank="1" sqref="I21:Q30 I35:Q44 I49:Q49">
      <formula1>"X,✔"</formula1>
    </dataValidation>
    <dataValidation type="list" allowBlank="1" sqref="I3:Q7 I15:Q16">
      <formula1>"0,1,2,3"</formula1>
    </dataValidation>
    <dataValidation type="list" allowBlank="1" sqref="I12:Q14">
      <formula1>"0,3"</formula1>
    </dataValidation>
  </dataValidation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